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activeTab="9"/>
  </bookViews>
  <sheets>
    <sheet name="语文" sheetId="1" r:id="rId1"/>
    <sheet name="数学" sheetId="2" r:id="rId2"/>
    <sheet name="英语" sheetId="3" r:id="rId3"/>
    <sheet name="音乐" sheetId="4" r:id="rId4"/>
    <sheet name="化学" sheetId="5" r:id="rId5"/>
    <sheet name="历史" sheetId="6" r:id="rId6"/>
    <sheet name="生物" sheetId="7" r:id="rId7"/>
    <sheet name="心理学" sheetId="8" r:id="rId8"/>
    <sheet name="体育" sheetId="9" r:id="rId9"/>
    <sheet name="通用技术" sheetId="10" r:id="rId10"/>
  </sheets>
  <definedNames>
    <definedName name="_xlnm.Print_Titles" localSheetId="0">语文!$1:4</definedName>
    <definedName name="_xlnm.Print_Titles" localSheetId="1">数学!$1:4</definedName>
    <definedName name="_xlnm.Print_Titles" localSheetId="2">英语!$1:4</definedName>
    <definedName name="_xlnm.Print_Titles" localSheetId="3">音乐!$1:4</definedName>
    <definedName name="_xlnm.Print_Titles" localSheetId="4">化学!$1:4</definedName>
    <definedName name="_xlnm.Print_Titles" localSheetId="5">历史!$1:4</definedName>
    <definedName name="_xlnm.Print_Titles" localSheetId="6">生物!$1:4</definedName>
    <definedName name="_xlnm.Print_Titles" localSheetId="7">心理学!$1:4</definedName>
    <definedName name="_xlnm.Print_Titles" localSheetId="8">体育!$1:4</definedName>
    <definedName name="_xlnm.Print_Titles" localSheetId="9">通用技术!$1:4</definedName>
  </definedNames>
  <calcPr calcId="144525"/>
</workbook>
</file>

<file path=xl/sharedStrings.xml><?xml version="1.0" encoding="utf-8"?>
<sst xmlns="http://schemas.openxmlformats.org/spreadsheetml/2006/main" count="92">
  <si>
    <t>文昌市2017年教师招聘考试成绩表（文昌中学）</t>
  </si>
  <si>
    <t>（笔试成绩和面试成绩按6：4计入综合成绩）</t>
  </si>
  <si>
    <t xml:space="preserve">2017年8 月 7 日 </t>
  </si>
  <si>
    <t>编号</t>
  </si>
  <si>
    <t>姓 名</t>
  </si>
  <si>
    <t>性别</t>
  </si>
  <si>
    <t>准考证号</t>
  </si>
  <si>
    <t>竞聘岗位及学科</t>
  </si>
  <si>
    <t>教育公共知识</t>
  </si>
  <si>
    <t>专业基础知识</t>
  </si>
  <si>
    <t>笔试成绩</t>
  </si>
  <si>
    <t>面试成绩</t>
  </si>
  <si>
    <t>综合成绩</t>
  </si>
  <si>
    <t>抽签号</t>
  </si>
  <si>
    <t>签名</t>
  </si>
  <si>
    <t xml:space="preserve">备注 </t>
  </si>
  <si>
    <t>邬娇</t>
  </si>
  <si>
    <t>女</t>
  </si>
  <si>
    <t>170127</t>
  </si>
  <si>
    <t>文昌中学语文</t>
  </si>
  <si>
    <t>邢莉茜</t>
  </si>
  <si>
    <t>170108</t>
  </si>
  <si>
    <t>曹颖</t>
  </si>
  <si>
    <t>尹莲丽</t>
  </si>
  <si>
    <t>路宁</t>
  </si>
  <si>
    <t>徐维儿</t>
  </si>
  <si>
    <t>缺考</t>
  </si>
  <si>
    <t>刘春芝</t>
  </si>
  <si>
    <t>文昌中学数学</t>
  </si>
  <si>
    <t>云博生</t>
  </si>
  <si>
    <t>男</t>
  </si>
  <si>
    <t>王欢欢</t>
  </si>
  <si>
    <t>170413</t>
  </si>
  <si>
    <t>郜冬梅</t>
  </si>
  <si>
    <t>170410</t>
  </si>
  <si>
    <t>李志波</t>
  </si>
  <si>
    <t>170404</t>
  </si>
  <si>
    <t>王晓娟</t>
  </si>
  <si>
    <t>吴丽丽</t>
  </si>
  <si>
    <t>文昌中学英语</t>
  </si>
  <si>
    <t>陈  媛</t>
  </si>
  <si>
    <t>170701</t>
  </si>
  <si>
    <t>赵潇颖</t>
  </si>
  <si>
    <t>170723</t>
  </si>
  <si>
    <t>王小雨</t>
  </si>
  <si>
    <t>李晓珍</t>
  </si>
  <si>
    <t>170810</t>
  </si>
  <si>
    <t>王丹丹</t>
  </si>
  <si>
    <t>170719</t>
  </si>
  <si>
    <t>杨小雪</t>
  </si>
  <si>
    <t>170708</t>
  </si>
  <si>
    <t>张媛媛</t>
  </si>
  <si>
    <t>171006</t>
  </si>
  <si>
    <t>梁倩</t>
  </si>
  <si>
    <t>170725</t>
  </si>
  <si>
    <r>
      <rPr>
        <sz val="11"/>
        <rFont val="宋体"/>
        <charset val="134"/>
      </rPr>
      <t>备注</t>
    </r>
    <r>
      <rPr>
        <sz val="11"/>
        <rFont val="宋体"/>
        <charset val="134"/>
      </rPr>
      <t xml:space="preserve"> </t>
    </r>
  </si>
  <si>
    <t>黄玲艳</t>
  </si>
  <si>
    <t>171801</t>
  </si>
  <si>
    <t>文昌中学音乐</t>
  </si>
  <si>
    <t>宋菲</t>
  </si>
  <si>
    <t>黄诗蕾</t>
  </si>
  <si>
    <t>171802</t>
  </si>
  <si>
    <t>陈家新</t>
  </si>
  <si>
    <t>文昌中学化学</t>
  </si>
  <si>
    <t>韩少文</t>
  </si>
  <si>
    <t>邓竹琴</t>
  </si>
  <si>
    <t>补维波</t>
  </si>
  <si>
    <t>文昌中学历史</t>
  </si>
  <si>
    <t>罗美</t>
  </si>
  <si>
    <t>171611</t>
  </si>
  <si>
    <t>叶秋霞</t>
  </si>
  <si>
    <t>任文婷</t>
  </si>
  <si>
    <t>172304</t>
  </si>
  <si>
    <t>文昌中学生物</t>
  </si>
  <si>
    <t>邢维锋</t>
  </si>
  <si>
    <t>王惠</t>
  </si>
  <si>
    <t>蒙绪华</t>
  </si>
  <si>
    <t>文昌中学心理学</t>
  </si>
  <si>
    <t>吴晓艺</t>
  </si>
  <si>
    <t>林永艳</t>
  </si>
  <si>
    <t>房磊</t>
  </si>
  <si>
    <t>文昌中学体育</t>
  </si>
  <si>
    <t>王伟</t>
  </si>
  <si>
    <t>173408</t>
  </si>
  <si>
    <t>黄兹弘</t>
  </si>
  <si>
    <t>173404</t>
  </si>
  <si>
    <t>陈松</t>
  </si>
  <si>
    <t>文昌中学通用技术</t>
  </si>
  <si>
    <t>王彬</t>
  </si>
  <si>
    <t>170621</t>
  </si>
  <si>
    <t>凌家妮</t>
  </si>
  <si>
    <t>170620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</si>
</sst>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26">
    <font>
      <sz val="11"/>
      <color indexed="8"/>
      <name val="宋体"/>
      <charset val="134"/>
    </font>
    <font>
      <sz val="20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7" fontId="0" fillId="0" borderId="0" xfId="0" applyNumberFormat="1" applyFill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178" fontId="2" fillId="0" borderId="4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2010招聘花名册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workbookViewId="0">
      <selection activeCell="K3" sqref="K3:M3"/>
    </sheetView>
  </sheetViews>
  <sheetFormatPr defaultColWidth="9" defaultRowHeight="13.5"/>
  <cols>
    <col min="1" max="1" width="5.625" customWidth="1"/>
    <col min="3" max="3" width="5" customWidth="1"/>
    <col min="4" max="4" width="8.625" customWidth="1"/>
    <col min="5" max="8" width="8.25" customWidth="1"/>
    <col min="9" max="10" width="8.125" style="1" customWidth="1"/>
    <col min="11" max="11" width="6.75" customWidth="1"/>
  </cols>
  <sheetData>
    <row r="1" ht="25.5" customHeight="1" spans="1:13">
      <c r="A1" s="2" t="s">
        <v>0</v>
      </c>
      <c r="B1" s="2"/>
      <c r="C1" s="2"/>
      <c r="D1" s="2"/>
      <c r="E1" s="2"/>
      <c r="F1" s="2"/>
      <c r="G1" s="2"/>
      <c r="H1" s="2"/>
      <c r="I1" s="15"/>
      <c r="J1" s="15"/>
      <c r="K1" s="2"/>
      <c r="L1" s="2"/>
      <c r="M1" s="2"/>
    </row>
    <row r="2" ht="14.25" customHeight="1" spans="1:13">
      <c r="A2" s="3" t="s">
        <v>1</v>
      </c>
      <c r="B2" s="3"/>
      <c r="C2" s="3"/>
      <c r="D2" s="3"/>
      <c r="E2" s="3"/>
      <c r="F2" s="3"/>
      <c r="G2" s="3"/>
      <c r="H2" s="3"/>
      <c r="I2" s="16"/>
      <c r="J2" s="16"/>
      <c r="K2" s="3"/>
      <c r="L2" s="3"/>
      <c r="M2" s="3"/>
    </row>
    <row r="3" spans="1:13">
      <c r="A3" s="4"/>
      <c r="B3" s="5"/>
      <c r="C3" s="5"/>
      <c r="D3" s="5"/>
      <c r="E3" s="5"/>
      <c r="F3" s="5"/>
      <c r="G3" s="5"/>
      <c r="H3" s="5"/>
      <c r="I3" s="17"/>
      <c r="J3" s="17"/>
      <c r="K3" s="18" t="s">
        <v>2</v>
      </c>
      <c r="L3" s="18"/>
      <c r="M3" s="19"/>
    </row>
    <row r="4" ht="27" spans="1:1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0" t="s">
        <v>11</v>
      </c>
      <c r="J4" s="21" t="s">
        <v>12</v>
      </c>
      <c r="K4" s="22" t="s">
        <v>13</v>
      </c>
      <c r="L4" s="22" t="s">
        <v>14</v>
      </c>
      <c r="M4" s="23" t="s">
        <v>15</v>
      </c>
    </row>
    <row r="5" ht="24" spans="1:13">
      <c r="A5" s="9">
        <v>1</v>
      </c>
      <c r="B5" s="10" t="s">
        <v>16</v>
      </c>
      <c r="C5" s="10" t="s">
        <v>17</v>
      </c>
      <c r="D5" s="14" t="s">
        <v>18</v>
      </c>
      <c r="E5" s="12" t="s">
        <v>19</v>
      </c>
      <c r="F5" s="12">
        <v>76.5</v>
      </c>
      <c r="G5" s="12">
        <v>72</v>
      </c>
      <c r="H5" s="13">
        <v>73.8</v>
      </c>
      <c r="I5" s="24">
        <v>83.2</v>
      </c>
      <c r="J5" s="24">
        <f t="shared" ref="J5:J9" si="0">H5*0.6+I5*0.4</f>
        <v>77.56</v>
      </c>
      <c r="K5" s="28"/>
      <c r="L5" s="28"/>
      <c r="M5" s="30"/>
    </row>
    <row r="6" ht="24" spans="1:13">
      <c r="A6" s="9">
        <v>2</v>
      </c>
      <c r="B6" s="10" t="s">
        <v>20</v>
      </c>
      <c r="C6" s="10" t="s">
        <v>17</v>
      </c>
      <c r="D6" s="14" t="s">
        <v>21</v>
      </c>
      <c r="E6" s="12" t="s">
        <v>19</v>
      </c>
      <c r="F6" s="12">
        <v>84.5</v>
      </c>
      <c r="G6" s="12">
        <v>65</v>
      </c>
      <c r="H6" s="13">
        <v>72.8</v>
      </c>
      <c r="I6" s="24">
        <v>84.6</v>
      </c>
      <c r="J6" s="24">
        <f t="shared" si="0"/>
        <v>77.52</v>
      </c>
      <c r="K6" s="28"/>
      <c r="L6" s="28"/>
      <c r="M6" s="30"/>
    </row>
    <row r="7" ht="24" spans="1:13">
      <c r="A7" s="9">
        <v>3</v>
      </c>
      <c r="B7" s="10" t="s">
        <v>22</v>
      </c>
      <c r="C7" s="10" t="s">
        <v>17</v>
      </c>
      <c r="D7" s="10">
        <v>170111</v>
      </c>
      <c r="E7" s="12" t="s">
        <v>19</v>
      </c>
      <c r="F7" s="12">
        <v>66.5</v>
      </c>
      <c r="G7" s="12">
        <v>71</v>
      </c>
      <c r="H7" s="13">
        <v>69.2</v>
      </c>
      <c r="I7" s="24">
        <v>84.8</v>
      </c>
      <c r="J7" s="24">
        <f t="shared" si="0"/>
        <v>75.44</v>
      </c>
      <c r="K7" s="28"/>
      <c r="L7" s="28"/>
      <c r="M7" s="30"/>
    </row>
    <row r="8" ht="24" spans="1:13">
      <c r="A8" s="9">
        <v>4</v>
      </c>
      <c r="B8" s="10" t="s">
        <v>23</v>
      </c>
      <c r="C8" s="10" t="s">
        <v>17</v>
      </c>
      <c r="D8" s="10">
        <v>170305</v>
      </c>
      <c r="E8" s="12" t="s">
        <v>19</v>
      </c>
      <c r="F8" s="12">
        <v>66</v>
      </c>
      <c r="G8" s="12">
        <v>73</v>
      </c>
      <c r="H8" s="13">
        <v>70.2</v>
      </c>
      <c r="I8" s="24">
        <v>80</v>
      </c>
      <c r="J8" s="24">
        <f t="shared" si="0"/>
        <v>74.12</v>
      </c>
      <c r="K8" s="28"/>
      <c r="L8" s="28"/>
      <c r="M8" s="30"/>
    </row>
    <row r="9" ht="24" spans="1:13">
      <c r="A9" s="9">
        <v>5</v>
      </c>
      <c r="B9" s="10" t="s">
        <v>24</v>
      </c>
      <c r="C9" s="10" t="s">
        <v>17</v>
      </c>
      <c r="D9" s="11">
        <v>170304</v>
      </c>
      <c r="E9" s="12" t="s">
        <v>19</v>
      </c>
      <c r="F9" s="12">
        <v>77</v>
      </c>
      <c r="G9" s="12">
        <v>64</v>
      </c>
      <c r="H9" s="13">
        <v>69.2</v>
      </c>
      <c r="I9" s="24">
        <v>78.2</v>
      </c>
      <c r="J9" s="24">
        <f t="shared" si="0"/>
        <v>72.8</v>
      </c>
      <c r="K9" s="28"/>
      <c r="L9" s="28"/>
      <c r="M9" s="30"/>
    </row>
    <row r="10" ht="24" spans="1:13">
      <c r="A10" s="9">
        <v>6</v>
      </c>
      <c r="B10" s="10" t="s">
        <v>25</v>
      </c>
      <c r="C10" s="10" t="s">
        <v>17</v>
      </c>
      <c r="D10" s="10">
        <v>170230</v>
      </c>
      <c r="E10" s="12" t="s">
        <v>19</v>
      </c>
      <c r="F10" s="12">
        <v>81.5</v>
      </c>
      <c r="G10" s="12">
        <v>61</v>
      </c>
      <c r="H10" s="13">
        <v>69.2</v>
      </c>
      <c r="I10" s="24" t="s">
        <v>26</v>
      </c>
      <c r="J10" s="24">
        <f>H10*0.6</f>
        <v>41.52</v>
      </c>
      <c r="K10" s="28"/>
      <c r="L10" s="28"/>
      <c r="M10" s="30"/>
    </row>
  </sheetData>
  <mergeCells count="3">
    <mergeCell ref="A1:M1"/>
    <mergeCell ref="A2:M2"/>
    <mergeCell ref="K3:M3"/>
  </mergeCells>
  <pageMargins left="0.160416666666667" right="0.160416666666667" top="0.605555555555556" bottom="1" header="0.511805555555556" footer="0.511805555555556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"/>
  <sheetViews>
    <sheetView tabSelected="1" workbookViewId="0">
      <selection activeCell="O23" sqref="O23"/>
    </sheetView>
  </sheetViews>
  <sheetFormatPr defaultColWidth="9" defaultRowHeight="13.5" outlineLevelRow="6"/>
  <cols>
    <col min="1" max="1" width="5.625" customWidth="1"/>
    <col min="3" max="3" width="5" customWidth="1"/>
    <col min="4" max="4" width="8.625" customWidth="1"/>
    <col min="5" max="8" width="8.25" customWidth="1"/>
    <col min="9" max="10" width="8.125" style="1" customWidth="1"/>
    <col min="11" max="11" width="6.75" customWidth="1"/>
  </cols>
  <sheetData>
    <row r="1" ht="25.5" customHeight="1" spans="1:13">
      <c r="A1" s="2" t="s">
        <v>0</v>
      </c>
      <c r="B1" s="2"/>
      <c r="C1" s="2"/>
      <c r="D1" s="2"/>
      <c r="E1" s="2"/>
      <c r="F1" s="2"/>
      <c r="G1" s="2"/>
      <c r="H1" s="2"/>
      <c r="I1" s="15"/>
      <c r="J1" s="15"/>
      <c r="K1" s="2"/>
      <c r="L1" s="2"/>
      <c r="M1" s="2"/>
    </row>
    <row r="2" ht="14.25" customHeight="1" spans="1:13">
      <c r="A2" s="3" t="s">
        <v>1</v>
      </c>
      <c r="B2" s="3"/>
      <c r="C2" s="3"/>
      <c r="D2" s="3"/>
      <c r="E2" s="3"/>
      <c r="F2" s="3"/>
      <c r="G2" s="3"/>
      <c r="H2" s="3"/>
      <c r="I2" s="16"/>
      <c r="J2" s="16"/>
      <c r="K2" s="3"/>
      <c r="L2" s="3"/>
      <c r="M2" s="3"/>
    </row>
    <row r="3" spans="1:13">
      <c r="A3" s="4"/>
      <c r="B3" s="5"/>
      <c r="C3" s="5"/>
      <c r="D3" s="5"/>
      <c r="E3" s="5"/>
      <c r="F3" s="5"/>
      <c r="G3" s="5"/>
      <c r="H3" s="5"/>
      <c r="I3" s="17"/>
      <c r="J3" s="17"/>
      <c r="K3" s="18" t="s">
        <v>2</v>
      </c>
      <c r="L3" s="18"/>
      <c r="M3" s="19"/>
    </row>
    <row r="4" ht="27" spans="1:1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0" t="s">
        <v>11</v>
      </c>
      <c r="J4" s="21" t="s">
        <v>12</v>
      </c>
      <c r="K4" s="22" t="s">
        <v>13</v>
      </c>
      <c r="L4" s="22" t="s">
        <v>14</v>
      </c>
      <c r="M4" s="23" t="s">
        <v>55</v>
      </c>
    </row>
    <row r="5" ht="24" spans="1:13">
      <c r="A5" s="9">
        <v>1</v>
      </c>
      <c r="B5" s="10" t="s">
        <v>86</v>
      </c>
      <c r="C5" s="10" t="s">
        <v>30</v>
      </c>
      <c r="D5" s="11">
        <v>170619</v>
      </c>
      <c r="E5" s="12" t="s">
        <v>87</v>
      </c>
      <c r="F5" s="12">
        <v>63</v>
      </c>
      <c r="G5" s="12">
        <v>80</v>
      </c>
      <c r="H5" s="13">
        <v>73.2</v>
      </c>
      <c r="I5" s="24">
        <v>74</v>
      </c>
      <c r="J5" s="24">
        <f t="shared" ref="J5:J7" si="0">H5*0.6+I5*0.4</f>
        <v>73.52</v>
      </c>
      <c r="K5" s="25"/>
      <c r="L5" s="25"/>
      <c r="M5" s="26"/>
    </row>
    <row r="6" ht="24" spans="1:13">
      <c r="A6" s="9">
        <v>2</v>
      </c>
      <c r="B6" s="10" t="s">
        <v>88</v>
      </c>
      <c r="C6" s="10" t="s">
        <v>17</v>
      </c>
      <c r="D6" s="14" t="s">
        <v>89</v>
      </c>
      <c r="E6" s="12" t="s">
        <v>87</v>
      </c>
      <c r="F6" s="12">
        <v>59</v>
      </c>
      <c r="G6" s="12">
        <v>73</v>
      </c>
      <c r="H6" s="13">
        <v>67.4</v>
      </c>
      <c r="I6" s="24">
        <v>78.4</v>
      </c>
      <c r="J6" s="24">
        <f t="shared" si="0"/>
        <v>71.8</v>
      </c>
      <c r="K6" s="25"/>
      <c r="L6" s="25"/>
      <c r="M6" s="26"/>
    </row>
    <row r="7" ht="24" spans="1:13">
      <c r="A7" s="9">
        <v>3</v>
      </c>
      <c r="B7" s="10" t="s">
        <v>90</v>
      </c>
      <c r="C7" s="10" t="s">
        <v>17</v>
      </c>
      <c r="D7" s="14" t="s">
        <v>91</v>
      </c>
      <c r="E7" s="12" t="s">
        <v>87</v>
      </c>
      <c r="F7" s="12">
        <v>53</v>
      </c>
      <c r="G7" s="12">
        <v>52</v>
      </c>
      <c r="H7" s="13">
        <v>52.4</v>
      </c>
      <c r="I7" s="24">
        <v>76.6</v>
      </c>
      <c r="J7" s="24">
        <f t="shared" si="0"/>
        <v>62.08</v>
      </c>
      <c r="K7" s="25"/>
      <c r="L7" s="25"/>
      <c r="M7" s="26"/>
    </row>
  </sheetData>
  <mergeCells count="3">
    <mergeCell ref="A1:M1"/>
    <mergeCell ref="A2:M2"/>
    <mergeCell ref="K3:M3"/>
  </mergeCells>
  <pageMargins left="0.160416666666667" right="0.160416666666667" top="0.605555555555556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workbookViewId="0">
      <selection activeCell="K3" sqref="K3:M3"/>
    </sheetView>
  </sheetViews>
  <sheetFormatPr defaultColWidth="9" defaultRowHeight="13.5"/>
  <cols>
    <col min="1" max="1" width="5.625" customWidth="1"/>
    <col min="3" max="3" width="5" customWidth="1"/>
    <col min="4" max="4" width="8.625" customWidth="1"/>
    <col min="5" max="8" width="8.25" customWidth="1"/>
    <col min="9" max="10" width="8.125" style="1" customWidth="1"/>
    <col min="11" max="11" width="6.75" customWidth="1"/>
  </cols>
  <sheetData>
    <row r="1" ht="25.5" customHeight="1" spans="1:13">
      <c r="A1" s="2" t="s">
        <v>0</v>
      </c>
      <c r="B1" s="2"/>
      <c r="C1" s="2"/>
      <c r="D1" s="2"/>
      <c r="E1" s="2"/>
      <c r="F1" s="2"/>
      <c r="G1" s="2"/>
      <c r="H1" s="2"/>
      <c r="I1" s="15"/>
      <c r="J1" s="15"/>
      <c r="K1" s="2"/>
      <c r="L1" s="2"/>
      <c r="M1" s="2"/>
    </row>
    <row r="2" ht="14.25" customHeight="1" spans="1:13">
      <c r="A2" s="3" t="s">
        <v>1</v>
      </c>
      <c r="B2" s="3"/>
      <c r="C2" s="3"/>
      <c r="D2" s="3"/>
      <c r="E2" s="3"/>
      <c r="F2" s="3"/>
      <c r="G2" s="3"/>
      <c r="H2" s="3"/>
      <c r="I2" s="16"/>
      <c r="J2" s="16"/>
      <c r="K2" s="3"/>
      <c r="L2" s="3"/>
      <c r="M2" s="3"/>
    </row>
    <row r="3" spans="1:13">
      <c r="A3" s="4"/>
      <c r="B3" s="5"/>
      <c r="C3" s="5"/>
      <c r="D3" s="5"/>
      <c r="E3" s="5"/>
      <c r="F3" s="5"/>
      <c r="G3" s="5"/>
      <c r="H3" s="5"/>
      <c r="I3" s="17"/>
      <c r="J3" s="17"/>
      <c r="K3" s="18" t="s">
        <v>2</v>
      </c>
      <c r="L3" s="18"/>
      <c r="M3" s="19"/>
    </row>
    <row r="4" ht="27" spans="1:1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0" t="s">
        <v>11</v>
      </c>
      <c r="J4" s="21" t="s">
        <v>12</v>
      </c>
      <c r="K4" s="22" t="s">
        <v>13</v>
      </c>
      <c r="L4" s="22" t="s">
        <v>14</v>
      </c>
      <c r="M4" s="23" t="s">
        <v>15</v>
      </c>
    </row>
    <row r="5" ht="24" spans="1:13">
      <c r="A5" s="9">
        <v>1</v>
      </c>
      <c r="B5" s="10" t="s">
        <v>27</v>
      </c>
      <c r="C5" s="10" t="s">
        <v>17</v>
      </c>
      <c r="D5" s="11">
        <v>170418</v>
      </c>
      <c r="E5" s="12" t="s">
        <v>28</v>
      </c>
      <c r="F5" s="12">
        <v>78</v>
      </c>
      <c r="G5" s="12">
        <v>88</v>
      </c>
      <c r="H5" s="13">
        <v>84</v>
      </c>
      <c r="I5" s="24">
        <v>83</v>
      </c>
      <c r="J5" s="24">
        <f t="shared" ref="J5:J10" si="0">H5*0.6+I5*0.4</f>
        <v>83.6</v>
      </c>
      <c r="K5" s="28"/>
      <c r="L5" s="28"/>
      <c r="M5" s="30"/>
    </row>
    <row r="6" ht="24" spans="1:13">
      <c r="A6" s="9">
        <v>2</v>
      </c>
      <c r="B6" s="10" t="s">
        <v>29</v>
      </c>
      <c r="C6" s="10" t="s">
        <v>30</v>
      </c>
      <c r="D6" s="11">
        <v>170516</v>
      </c>
      <c r="E6" s="12" t="s">
        <v>28</v>
      </c>
      <c r="F6" s="12">
        <v>90</v>
      </c>
      <c r="G6" s="12">
        <v>79</v>
      </c>
      <c r="H6" s="13">
        <v>83.4</v>
      </c>
      <c r="I6" s="27">
        <v>72.8</v>
      </c>
      <c r="J6" s="24">
        <f t="shared" si="0"/>
        <v>79.16</v>
      </c>
      <c r="K6" s="28"/>
      <c r="L6" s="29"/>
      <c r="M6" s="30"/>
    </row>
    <row r="7" ht="24" spans="1:13">
      <c r="A7" s="9">
        <v>3</v>
      </c>
      <c r="B7" s="10" t="s">
        <v>31</v>
      </c>
      <c r="C7" s="10" t="s">
        <v>17</v>
      </c>
      <c r="D7" s="14" t="s">
        <v>32</v>
      </c>
      <c r="E7" s="12" t="s">
        <v>28</v>
      </c>
      <c r="F7" s="12">
        <v>69</v>
      </c>
      <c r="G7" s="12">
        <v>77</v>
      </c>
      <c r="H7" s="13">
        <v>73.8</v>
      </c>
      <c r="I7" s="27">
        <v>80.2</v>
      </c>
      <c r="J7" s="24">
        <f t="shared" si="0"/>
        <v>76.36</v>
      </c>
      <c r="K7" s="28"/>
      <c r="L7" s="29"/>
      <c r="M7" s="30"/>
    </row>
    <row r="8" ht="24" spans="1:13">
      <c r="A8" s="9">
        <v>4</v>
      </c>
      <c r="B8" s="10" t="s">
        <v>33</v>
      </c>
      <c r="C8" s="10" t="s">
        <v>17</v>
      </c>
      <c r="D8" s="14" t="s">
        <v>34</v>
      </c>
      <c r="E8" s="12" t="s">
        <v>28</v>
      </c>
      <c r="F8" s="12">
        <v>68.5</v>
      </c>
      <c r="G8" s="12">
        <v>77</v>
      </c>
      <c r="H8" s="13">
        <v>73.6</v>
      </c>
      <c r="I8" s="27">
        <v>79.2</v>
      </c>
      <c r="J8" s="24">
        <f t="shared" si="0"/>
        <v>75.84</v>
      </c>
      <c r="K8" s="28"/>
      <c r="L8" s="33"/>
      <c r="M8" s="30"/>
    </row>
    <row r="9" ht="24" spans="1:13">
      <c r="A9" s="9">
        <v>5</v>
      </c>
      <c r="B9" s="10" t="s">
        <v>35</v>
      </c>
      <c r="C9" s="10" t="s">
        <v>30</v>
      </c>
      <c r="D9" s="14" t="s">
        <v>36</v>
      </c>
      <c r="E9" s="12" t="s">
        <v>28</v>
      </c>
      <c r="F9" s="12">
        <v>70.5</v>
      </c>
      <c r="G9" s="12">
        <v>78</v>
      </c>
      <c r="H9" s="13">
        <v>75</v>
      </c>
      <c r="I9" s="27">
        <v>77</v>
      </c>
      <c r="J9" s="24">
        <f t="shared" si="0"/>
        <v>75.8</v>
      </c>
      <c r="K9" s="28"/>
      <c r="L9" s="29"/>
      <c r="M9" s="30"/>
    </row>
    <row r="10" ht="24" spans="1:13">
      <c r="A10" s="9">
        <v>6</v>
      </c>
      <c r="B10" s="10" t="s">
        <v>37</v>
      </c>
      <c r="C10" s="10" t="s">
        <v>17</v>
      </c>
      <c r="D10" s="11">
        <v>170523</v>
      </c>
      <c r="E10" s="12" t="s">
        <v>28</v>
      </c>
      <c r="F10" s="12">
        <v>55</v>
      </c>
      <c r="G10" s="12">
        <v>86</v>
      </c>
      <c r="H10" s="13">
        <v>73.6</v>
      </c>
      <c r="I10" s="27">
        <v>76.2</v>
      </c>
      <c r="J10" s="24">
        <f t="shared" si="0"/>
        <v>74.64</v>
      </c>
      <c r="K10" s="28"/>
      <c r="L10" s="29"/>
      <c r="M10" s="30"/>
    </row>
  </sheetData>
  <mergeCells count="3">
    <mergeCell ref="A1:M1"/>
    <mergeCell ref="A2:M2"/>
    <mergeCell ref="K3:M3"/>
  </mergeCells>
  <pageMargins left="0.160416666666667" right="0.160416666666667" top="0.605555555555556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3"/>
  <sheetViews>
    <sheetView workbookViewId="0">
      <selection activeCell="K3" sqref="K3:M3"/>
    </sheetView>
  </sheetViews>
  <sheetFormatPr defaultColWidth="9" defaultRowHeight="13.5"/>
  <cols>
    <col min="1" max="1" width="5.625" customWidth="1"/>
    <col min="3" max="3" width="5" customWidth="1"/>
    <col min="4" max="4" width="8.625" customWidth="1"/>
    <col min="5" max="8" width="8.25" customWidth="1"/>
    <col min="9" max="10" width="8.125" style="1" customWidth="1"/>
    <col min="11" max="11" width="6.75" customWidth="1"/>
  </cols>
  <sheetData>
    <row r="1" ht="25.5" customHeight="1" spans="1:13">
      <c r="A1" s="2" t="s">
        <v>0</v>
      </c>
      <c r="B1" s="2"/>
      <c r="C1" s="2"/>
      <c r="D1" s="2"/>
      <c r="E1" s="2"/>
      <c r="F1" s="2"/>
      <c r="G1" s="2"/>
      <c r="H1" s="2"/>
      <c r="I1" s="15"/>
      <c r="J1" s="15"/>
      <c r="K1" s="2"/>
      <c r="L1" s="2"/>
      <c r="M1" s="2"/>
    </row>
    <row r="2" ht="14.25" customHeight="1" spans="1:13">
      <c r="A2" s="3" t="s">
        <v>1</v>
      </c>
      <c r="B2" s="3"/>
      <c r="C2" s="3"/>
      <c r="D2" s="3"/>
      <c r="E2" s="3"/>
      <c r="F2" s="3"/>
      <c r="G2" s="3"/>
      <c r="H2" s="3"/>
      <c r="I2" s="16"/>
      <c r="J2" s="16"/>
      <c r="K2" s="3"/>
      <c r="L2" s="3"/>
      <c r="M2" s="3"/>
    </row>
    <row r="3" spans="1:13">
      <c r="A3" s="4"/>
      <c r="B3" s="5"/>
      <c r="C3" s="5"/>
      <c r="D3" s="5"/>
      <c r="E3" s="5"/>
      <c r="F3" s="5"/>
      <c r="G3" s="5"/>
      <c r="H3" s="5"/>
      <c r="I3" s="17"/>
      <c r="J3" s="17"/>
      <c r="K3" s="18" t="s">
        <v>2</v>
      </c>
      <c r="L3" s="18"/>
      <c r="M3" s="19"/>
    </row>
    <row r="4" ht="27" spans="1:1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0" t="s">
        <v>11</v>
      </c>
      <c r="J4" s="21" t="s">
        <v>12</v>
      </c>
      <c r="K4" s="22" t="s">
        <v>13</v>
      </c>
      <c r="L4" s="22" t="s">
        <v>14</v>
      </c>
      <c r="M4" s="23" t="s">
        <v>15</v>
      </c>
    </row>
    <row r="5" ht="24" spans="1:13">
      <c r="A5" s="9">
        <v>1</v>
      </c>
      <c r="B5" s="10" t="s">
        <v>38</v>
      </c>
      <c r="C5" s="10" t="s">
        <v>17</v>
      </c>
      <c r="D5" s="11">
        <v>170830</v>
      </c>
      <c r="E5" s="12" t="s">
        <v>39</v>
      </c>
      <c r="F5" s="12">
        <v>77</v>
      </c>
      <c r="G5" s="12">
        <v>86.5</v>
      </c>
      <c r="H5" s="13">
        <v>82.7</v>
      </c>
      <c r="I5" s="27">
        <v>88.4</v>
      </c>
      <c r="J5" s="24">
        <f t="shared" ref="J5:J12" si="0">H5*0.6+I5*0.4</f>
        <v>84.98</v>
      </c>
      <c r="K5" s="28"/>
      <c r="L5" s="29"/>
      <c r="M5" s="30"/>
    </row>
    <row r="6" ht="24" spans="1:13">
      <c r="A6" s="9">
        <v>2</v>
      </c>
      <c r="B6" s="10" t="s">
        <v>40</v>
      </c>
      <c r="C6" s="10" t="s">
        <v>17</v>
      </c>
      <c r="D6" s="14" t="s">
        <v>41</v>
      </c>
      <c r="E6" s="12" t="s">
        <v>39</v>
      </c>
      <c r="F6" s="12">
        <v>80.5</v>
      </c>
      <c r="G6" s="12">
        <v>78</v>
      </c>
      <c r="H6" s="13">
        <v>79</v>
      </c>
      <c r="I6" s="24">
        <v>86.2</v>
      </c>
      <c r="J6" s="24">
        <f t="shared" si="0"/>
        <v>81.88</v>
      </c>
      <c r="K6" s="25"/>
      <c r="L6" s="25"/>
      <c r="M6" s="32"/>
    </row>
    <row r="7" ht="24" spans="1:13">
      <c r="A7" s="9">
        <v>3</v>
      </c>
      <c r="B7" s="10" t="s">
        <v>42</v>
      </c>
      <c r="C7" s="10" t="s">
        <v>17</v>
      </c>
      <c r="D7" s="14" t="s">
        <v>43</v>
      </c>
      <c r="E7" s="12" t="s">
        <v>39</v>
      </c>
      <c r="F7" s="12">
        <v>71.5</v>
      </c>
      <c r="G7" s="12">
        <v>83</v>
      </c>
      <c r="H7" s="13">
        <v>78.4</v>
      </c>
      <c r="I7" s="24">
        <v>85.8</v>
      </c>
      <c r="J7" s="24">
        <f t="shared" si="0"/>
        <v>81.36</v>
      </c>
      <c r="K7" s="25"/>
      <c r="L7" s="25"/>
      <c r="M7" s="32"/>
    </row>
    <row r="8" ht="24" spans="1:13">
      <c r="A8" s="9">
        <v>4</v>
      </c>
      <c r="B8" s="10" t="s">
        <v>44</v>
      </c>
      <c r="C8" s="10" t="s">
        <v>17</v>
      </c>
      <c r="D8" s="11">
        <v>170901</v>
      </c>
      <c r="E8" s="12" t="s">
        <v>39</v>
      </c>
      <c r="F8" s="12">
        <v>75</v>
      </c>
      <c r="G8" s="12">
        <v>85</v>
      </c>
      <c r="H8" s="13">
        <v>81</v>
      </c>
      <c r="I8" s="24">
        <v>81.6</v>
      </c>
      <c r="J8" s="24">
        <f t="shared" si="0"/>
        <v>81.24</v>
      </c>
      <c r="K8" s="25"/>
      <c r="L8" s="25"/>
      <c r="M8" s="32"/>
    </row>
    <row r="9" ht="24" spans="1:13">
      <c r="A9" s="9">
        <v>5</v>
      </c>
      <c r="B9" s="10" t="s">
        <v>45</v>
      </c>
      <c r="C9" s="10" t="s">
        <v>17</v>
      </c>
      <c r="D9" s="14" t="s">
        <v>46</v>
      </c>
      <c r="E9" s="12" t="s">
        <v>39</v>
      </c>
      <c r="F9" s="12">
        <v>76</v>
      </c>
      <c r="G9" s="12">
        <v>80</v>
      </c>
      <c r="H9" s="13">
        <v>78.4</v>
      </c>
      <c r="I9" s="27">
        <v>82.2</v>
      </c>
      <c r="J9" s="24">
        <f t="shared" si="0"/>
        <v>79.92</v>
      </c>
      <c r="K9" s="28"/>
      <c r="L9" s="28"/>
      <c r="M9" s="30"/>
    </row>
    <row r="10" ht="24" spans="1:13">
      <c r="A10" s="9">
        <v>6</v>
      </c>
      <c r="B10" s="10" t="s">
        <v>47</v>
      </c>
      <c r="C10" s="10" t="s">
        <v>17</v>
      </c>
      <c r="D10" s="14" t="s">
        <v>48</v>
      </c>
      <c r="E10" s="12" t="s">
        <v>39</v>
      </c>
      <c r="F10" s="12">
        <v>75.5</v>
      </c>
      <c r="G10" s="12">
        <v>80</v>
      </c>
      <c r="H10" s="13">
        <v>78.2</v>
      </c>
      <c r="I10" s="27">
        <v>81.4</v>
      </c>
      <c r="J10" s="24">
        <f t="shared" si="0"/>
        <v>79.48</v>
      </c>
      <c r="K10" s="28"/>
      <c r="L10" s="28"/>
      <c r="M10" s="30"/>
    </row>
    <row r="11" ht="24" spans="1:13">
      <c r="A11" s="9">
        <v>7</v>
      </c>
      <c r="B11" s="10" t="s">
        <v>49</v>
      </c>
      <c r="C11" s="10" t="s">
        <v>17</v>
      </c>
      <c r="D11" s="14" t="s">
        <v>50</v>
      </c>
      <c r="E11" s="12" t="s">
        <v>39</v>
      </c>
      <c r="F11" s="12">
        <v>69</v>
      </c>
      <c r="G11" s="12">
        <v>85</v>
      </c>
      <c r="H11" s="13">
        <v>78.6</v>
      </c>
      <c r="I11" s="24">
        <v>78.2</v>
      </c>
      <c r="J11" s="24">
        <f t="shared" si="0"/>
        <v>78.44</v>
      </c>
      <c r="K11" s="25"/>
      <c r="L11" s="25"/>
      <c r="M11" s="32"/>
    </row>
    <row r="12" ht="24" spans="1:13">
      <c r="A12" s="9">
        <v>8</v>
      </c>
      <c r="B12" s="10" t="s">
        <v>51</v>
      </c>
      <c r="C12" s="10" t="s">
        <v>17</v>
      </c>
      <c r="D12" s="14" t="s">
        <v>52</v>
      </c>
      <c r="E12" s="12" t="s">
        <v>39</v>
      </c>
      <c r="F12" s="12">
        <v>71</v>
      </c>
      <c r="G12" s="12">
        <v>83.5</v>
      </c>
      <c r="H12" s="13">
        <v>78.5</v>
      </c>
      <c r="I12" s="24">
        <v>76.8</v>
      </c>
      <c r="J12" s="24">
        <f t="shared" si="0"/>
        <v>77.82</v>
      </c>
      <c r="K12" s="25"/>
      <c r="L12" s="25"/>
      <c r="M12" s="32"/>
    </row>
    <row r="13" ht="24" spans="1:13">
      <c r="A13" s="9">
        <v>9</v>
      </c>
      <c r="B13" s="10" t="s">
        <v>53</v>
      </c>
      <c r="C13" s="10" t="s">
        <v>17</v>
      </c>
      <c r="D13" s="14" t="s">
        <v>54</v>
      </c>
      <c r="E13" s="12" t="s">
        <v>39</v>
      </c>
      <c r="F13" s="12">
        <v>75.5</v>
      </c>
      <c r="G13" s="12">
        <v>80.5</v>
      </c>
      <c r="H13" s="13">
        <v>78.5</v>
      </c>
      <c r="I13" s="24" t="s">
        <v>26</v>
      </c>
      <c r="J13" s="24">
        <f>H13*0.6</f>
        <v>47.1</v>
      </c>
      <c r="K13" s="25"/>
      <c r="L13" s="25"/>
      <c r="M13" s="32"/>
    </row>
  </sheetData>
  <mergeCells count="3">
    <mergeCell ref="A1:M1"/>
    <mergeCell ref="A2:M2"/>
    <mergeCell ref="K3:M3"/>
  </mergeCells>
  <pageMargins left="0.160416666666667" right="0.160416666666667" top="0.605555555555556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"/>
  <sheetViews>
    <sheetView workbookViewId="0">
      <selection activeCell="K3" sqref="K3:M3"/>
    </sheetView>
  </sheetViews>
  <sheetFormatPr defaultColWidth="9" defaultRowHeight="13.5" outlineLevelRow="6"/>
  <cols>
    <col min="1" max="1" width="5.625" customWidth="1"/>
    <col min="3" max="3" width="5" customWidth="1"/>
    <col min="4" max="4" width="8.625" customWidth="1"/>
    <col min="5" max="8" width="8.25" customWidth="1"/>
    <col min="9" max="10" width="8.125" style="1" customWidth="1"/>
    <col min="11" max="11" width="6.75" customWidth="1"/>
  </cols>
  <sheetData>
    <row r="1" ht="25.5" customHeight="1" spans="1:13">
      <c r="A1" s="2" t="s">
        <v>0</v>
      </c>
      <c r="B1" s="2"/>
      <c r="C1" s="2"/>
      <c r="D1" s="2"/>
      <c r="E1" s="2"/>
      <c r="F1" s="2"/>
      <c r="G1" s="2"/>
      <c r="H1" s="2"/>
      <c r="I1" s="15"/>
      <c r="J1" s="15"/>
      <c r="K1" s="2"/>
      <c r="L1" s="2"/>
      <c r="M1" s="2"/>
    </row>
    <row r="2" ht="14.25" customHeight="1" spans="1:13">
      <c r="A2" s="3" t="s">
        <v>1</v>
      </c>
      <c r="B2" s="3"/>
      <c r="C2" s="3"/>
      <c r="D2" s="3"/>
      <c r="E2" s="3"/>
      <c r="F2" s="3"/>
      <c r="G2" s="3"/>
      <c r="H2" s="3"/>
      <c r="I2" s="16"/>
      <c r="J2" s="16"/>
      <c r="K2" s="3"/>
      <c r="L2" s="3"/>
      <c r="M2" s="3"/>
    </row>
    <row r="3" spans="1:13">
      <c r="A3" s="4"/>
      <c r="B3" s="5"/>
      <c r="C3" s="5"/>
      <c r="D3" s="5"/>
      <c r="E3" s="5"/>
      <c r="F3" s="5"/>
      <c r="G3" s="5"/>
      <c r="H3" s="5"/>
      <c r="I3" s="17"/>
      <c r="J3" s="17"/>
      <c r="K3" s="18" t="s">
        <v>2</v>
      </c>
      <c r="L3" s="18"/>
      <c r="M3" s="19"/>
    </row>
    <row r="4" ht="27" spans="1:1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0" t="s">
        <v>11</v>
      </c>
      <c r="J4" s="21" t="s">
        <v>12</v>
      </c>
      <c r="K4" s="22" t="s">
        <v>13</v>
      </c>
      <c r="L4" s="22" t="s">
        <v>14</v>
      </c>
      <c r="M4" s="23" t="s">
        <v>55</v>
      </c>
    </row>
    <row r="5" ht="24" spans="1:13">
      <c r="A5" s="9">
        <v>1</v>
      </c>
      <c r="B5" s="10" t="s">
        <v>56</v>
      </c>
      <c r="C5" s="10" t="s">
        <v>17</v>
      </c>
      <c r="D5" s="14" t="s">
        <v>57</v>
      </c>
      <c r="E5" s="12" t="s">
        <v>58</v>
      </c>
      <c r="F5" s="12">
        <v>54.5</v>
      </c>
      <c r="G5" s="12">
        <v>67</v>
      </c>
      <c r="H5" s="13">
        <v>62</v>
      </c>
      <c r="I5" s="27">
        <v>83.2</v>
      </c>
      <c r="J5" s="24">
        <f t="shared" ref="J5:J7" si="0">H5*0.6+I5*0.4</f>
        <v>70.48</v>
      </c>
      <c r="K5" s="28"/>
      <c r="L5" s="28"/>
      <c r="M5" s="30"/>
    </row>
    <row r="6" ht="24" spans="1:13">
      <c r="A6" s="9">
        <v>2</v>
      </c>
      <c r="B6" s="11" t="s">
        <v>59</v>
      </c>
      <c r="C6" s="11" t="s">
        <v>17</v>
      </c>
      <c r="D6" s="11">
        <v>171803</v>
      </c>
      <c r="E6" s="11" t="s">
        <v>58</v>
      </c>
      <c r="F6" s="12">
        <v>63.5</v>
      </c>
      <c r="G6" s="12">
        <v>53</v>
      </c>
      <c r="H6" s="13">
        <v>57.2</v>
      </c>
      <c r="I6" s="27">
        <v>84.6</v>
      </c>
      <c r="J6" s="24">
        <f t="shared" si="0"/>
        <v>68.16</v>
      </c>
      <c r="K6" s="28"/>
      <c r="L6" s="28"/>
      <c r="M6" s="30"/>
    </row>
    <row r="7" ht="24" spans="1:13">
      <c r="A7" s="9">
        <v>3</v>
      </c>
      <c r="B7" s="10" t="s">
        <v>60</v>
      </c>
      <c r="C7" s="10" t="s">
        <v>17</v>
      </c>
      <c r="D7" s="14" t="s">
        <v>61</v>
      </c>
      <c r="E7" s="12" t="s">
        <v>58</v>
      </c>
      <c r="F7" s="12">
        <v>56.5</v>
      </c>
      <c r="G7" s="12">
        <v>62</v>
      </c>
      <c r="H7" s="13">
        <v>59.8</v>
      </c>
      <c r="I7" s="27">
        <v>80.6</v>
      </c>
      <c r="J7" s="24">
        <f t="shared" si="0"/>
        <v>68.12</v>
      </c>
      <c r="K7" s="28"/>
      <c r="L7" s="28"/>
      <c r="M7" s="30"/>
    </row>
  </sheetData>
  <mergeCells count="3">
    <mergeCell ref="A1:M1"/>
    <mergeCell ref="A2:M2"/>
    <mergeCell ref="K3:M3"/>
  </mergeCells>
  <pageMargins left="0.160416666666667" right="0.160416666666667" top="0.605555555555556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"/>
  <sheetViews>
    <sheetView workbookViewId="0">
      <selection activeCell="K3" sqref="K3:M3"/>
    </sheetView>
  </sheetViews>
  <sheetFormatPr defaultColWidth="9" defaultRowHeight="13.5" outlineLevelRow="6"/>
  <cols>
    <col min="1" max="1" width="5.625" customWidth="1"/>
    <col min="3" max="3" width="5" customWidth="1"/>
    <col min="4" max="4" width="8.625" customWidth="1"/>
    <col min="5" max="8" width="8.25" customWidth="1"/>
    <col min="9" max="10" width="8.125" style="1" customWidth="1"/>
    <col min="11" max="11" width="6.75" customWidth="1"/>
  </cols>
  <sheetData>
    <row r="1" ht="25.5" customHeight="1" spans="1:13">
      <c r="A1" s="2" t="s">
        <v>0</v>
      </c>
      <c r="B1" s="2"/>
      <c r="C1" s="2"/>
      <c r="D1" s="2"/>
      <c r="E1" s="2"/>
      <c r="F1" s="2"/>
      <c r="G1" s="2"/>
      <c r="H1" s="2"/>
      <c r="I1" s="15"/>
      <c r="J1" s="15"/>
      <c r="K1" s="2"/>
      <c r="L1" s="2"/>
      <c r="M1" s="2"/>
    </row>
    <row r="2" ht="14.25" customHeight="1" spans="1:13">
      <c r="A2" s="3" t="s">
        <v>1</v>
      </c>
      <c r="B2" s="3"/>
      <c r="C2" s="3"/>
      <c r="D2" s="3"/>
      <c r="E2" s="3"/>
      <c r="F2" s="3"/>
      <c r="G2" s="3"/>
      <c r="H2" s="3"/>
      <c r="I2" s="16"/>
      <c r="J2" s="16"/>
      <c r="K2" s="3"/>
      <c r="L2" s="3"/>
      <c r="M2" s="3"/>
    </row>
    <row r="3" spans="1:13">
      <c r="A3" s="4"/>
      <c r="B3" s="5"/>
      <c r="C3" s="5"/>
      <c r="D3" s="5"/>
      <c r="E3" s="5"/>
      <c r="F3" s="5"/>
      <c r="G3" s="5"/>
      <c r="H3" s="5"/>
      <c r="I3" s="17"/>
      <c r="J3" s="17"/>
      <c r="K3" s="18" t="s">
        <v>2</v>
      </c>
      <c r="L3" s="18"/>
      <c r="M3" s="19"/>
    </row>
    <row r="4" ht="27" spans="1:1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0" t="s">
        <v>11</v>
      </c>
      <c r="J4" s="21" t="s">
        <v>12</v>
      </c>
      <c r="K4" s="22" t="s">
        <v>13</v>
      </c>
      <c r="L4" s="22" t="s">
        <v>14</v>
      </c>
      <c r="M4" s="23" t="s">
        <v>55</v>
      </c>
    </row>
    <row r="5" ht="24" spans="1:13">
      <c r="A5" s="9">
        <v>1</v>
      </c>
      <c r="B5" s="10" t="s">
        <v>62</v>
      </c>
      <c r="C5" s="10" t="s">
        <v>30</v>
      </c>
      <c r="D5" s="11">
        <v>171913</v>
      </c>
      <c r="E5" s="12" t="s">
        <v>63</v>
      </c>
      <c r="F5" s="12">
        <v>64.5</v>
      </c>
      <c r="G5" s="12">
        <v>88</v>
      </c>
      <c r="H5" s="13">
        <v>78.6</v>
      </c>
      <c r="I5" s="27">
        <v>81.8</v>
      </c>
      <c r="J5" s="24">
        <f t="shared" ref="J5:J7" si="0">H5*0.6+I5*0.4</f>
        <v>79.88</v>
      </c>
      <c r="K5" s="28"/>
      <c r="L5" s="28"/>
      <c r="M5" s="30"/>
    </row>
    <row r="6" ht="24" spans="1:13">
      <c r="A6" s="9">
        <v>2</v>
      </c>
      <c r="B6" s="10" t="s">
        <v>64</v>
      </c>
      <c r="C6" s="10" t="s">
        <v>17</v>
      </c>
      <c r="D6" s="11">
        <v>171928</v>
      </c>
      <c r="E6" s="12" t="s">
        <v>63</v>
      </c>
      <c r="F6" s="12">
        <v>58.5</v>
      </c>
      <c r="G6" s="12">
        <v>86</v>
      </c>
      <c r="H6" s="13">
        <v>75</v>
      </c>
      <c r="I6" s="24">
        <v>81.8</v>
      </c>
      <c r="J6" s="24">
        <f t="shared" si="0"/>
        <v>77.72</v>
      </c>
      <c r="K6" s="28"/>
      <c r="L6" s="31"/>
      <c r="M6" s="26"/>
    </row>
    <row r="7" ht="24" spans="1:13">
      <c r="A7" s="9">
        <v>3</v>
      </c>
      <c r="B7" s="10" t="s">
        <v>65</v>
      </c>
      <c r="C7" s="10" t="s">
        <v>17</v>
      </c>
      <c r="D7" s="11">
        <v>172004</v>
      </c>
      <c r="E7" s="12" t="s">
        <v>63</v>
      </c>
      <c r="F7" s="12">
        <v>73</v>
      </c>
      <c r="G7" s="12">
        <v>69</v>
      </c>
      <c r="H7" s="13">
        <v>70.6</v>
      </c>
      <c r="I7" s="24">
        <v>75.6</v>
      </c>
      <c r="J7" s="24">
        <f t="shared" si="0"/>
        <v>72.6</v>
      </c>
      <c r="K7" s="28"/>
      <c r="L7" s="31"/>
      <c r="M7" s="26"/>
    </row>
  </sheetData>
  <mergeCells count="3">
    <mergeCell ref="A1:M1"/>
    <mergeCell ref="A2:M2"/>
    <mergeCell ref="K3:M3"/>
  </mergeCells>
  <pageMargins left="0.160416666666667" right="0.160416666666667" top="0.605555555555556" bottom="1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"/>
  <sheetViews>
    <sheetView workbookViewId="0">
      <selection activeCell="K3" sqref="K3:M3"/>
    </sheetView>
  </sheetViews>
  <sheetFormatPr defaultColWidth="9" defaultRowHeight="13.5" outlineLevelRow="6"/>
  <cols>
    <col min="1" max="1" width="5.625" customWidth="1"/>
    <col min="3" max="3" width="5" customWidth="1"/>
    <col min="4" max="4" width="8.625" customWidth="1"/>
    <col min="5" max="8" width="8.25" customWidth="1"/>
    <col min="9" max="10" width="8.125" style="1" customWidth="1"/>
    <col min="11" max="11" width="6.75" customWidth="1"/>
  </cols>
  <sheetData>
    <row r="1" ht="25.5" customHeight="1" spans="1:13">
      <c r="A1" s="2" t="s">
        <v>0</v>
      </c>
      <c r="B1" s="2"/>
      <c r="C1" s="2"/>
      <c r="D1" s="2"/>
      <c r="E1" s="2"/>
      <c r="F1" s="2"/>
      <c r="G1" s="2"/>
      <c r="H1" s="2"/>
      <c r="I1" s="15"/>
      <c r="J1" s="15"/>
      <c r="K1" s="2"/>
      <c r="L1" s="2"/>
      <c r="M1" s="2"/>
    </row>
    <row r="2" ht="14.25" customHeight="1" spans="1:13">
      <c r="A2" s="3" t="s">
        <v>1</v>
      </c>
      <c r="B2" s="3"/>
      <c r="C2" s="3"/>
      <c r="D2" s="3"/>
      <c r="E2" s="3"/>
      <c r="F2" s="3"/>
      <c r="G2" s="3"/>
      <c r="H2" s="3"/>
      <c r="I2" s="16"/>
      <c r="J2" s="16"/>
      <c r="K2" s="3"/>
      <c r="L2" s="3"/>
      <c r="M2" s="3"/>
    </row>
    <row r="3" spans="1:13">
      <c r="A3" s="4"/>
      <c r="B3" s="5"/>
      <c r="C3" s="5"/>
      <c r="D3" s="5"/>
      <c r="E3" s="5"/>
      <c r="F3" s="5"/>
      <c r="G3" s="5"/>
      <c r="H3" s="5"/>
      <c r="I3" s="17"/>
      <c r="J3" s="17"/>
      <c r="K3" s="18" t="s">
        <v>2</v>
      </c>
      <c r="L3" s="18"/>
      <c r="M3" s="19"/>
    </row>
    <row r="4" ht="27" spans="1:1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0" t="s">
        <v>11</v>
      </c>
      <c r="J4" s="21" t="s">
        <v>12</v>
      </c>
      <c r="K4" s="22" t="s">
        <v>13</v>
      </c>
      <c r="L4" s="22" t="s">
        <v>14</v>
      </c>
      <c r="M4" s="23" t="s">
        <v>55</v>
      </c>
    </row>
    <row r="5" ht="24" spans="1:13">
      <c r="A5" s="9">
        <v>1</v>
      </c>
      <c r="B5" s="10" t="s">
        <v>66</v>
      </c>
      <c r="C5" s="10" t="s">
        <v>30</v>
      </c>
      <c r="D5" s="11">
        <v>171519</v>
      </c>
      <c r="E5" s="12" t="s">
        <v>67</v>
      </c>
      <c r="F5" s="12">
        <v>83.5</v>
      </c>
      <c r="G5" s="12">
        <v>85</v>
      </c>
      <c r="H5" s="13">
        <v>84.4</v>
      </c>
      <c r="I5" s="24">
        <v>82.4</v>
      </c>
      <c r="J5" s="24">
        <f t="shared" ref="J5:J7" si="0">H5*0.6+I5*0.4</f>
        <v>83.6</v>
      </c>
      <c r="K5" s="28"/>
      <c r="L5" s="31"/>
      <c r="M5" s="26"/>
    </row>
    <row r="6" ht="24" spans="1:13">
      <c r="A6" s="9">
        <v>2</v>
      </c>
      <c r="B6" s="10" t="s">
        <v>68</v>
      </c>
      <c r="C6" s="10" t="s">
        <v>17</v>
      </c>
      <c r="D6" s="14" t="s">
        <v>69</v>
      </c>
      <c r="E6" s="12" t="s">
        <v>67</v>
      </c>
      <c r="F6" s="12">
        <v>65.5</v>
      </c>
      <c r="G6" s="12">
        <v>83</v>
      </c>
      <c r="H6" s="13">
        <v>76</v>
      </c>
      <c r="I6" s="24">
        <v>77.8</v>
      </c>
      <c r="J6" s="24">
        <f t="shared" si="0"/>
        <v>76.72</v>
      </c>
      <c r="K6" s="28"/>
      <c r="L6" s="28"/>
      <c r="M6" s="30"/>
    </row>
    <row r="7" ht="24" spans="1:13">
      <c r="A7" s="9">
        <v>3</v>
      </c>
      <c r="B7" s="10" t="s">
        <v>70</v>
      </c>
      <c r="C7" s="10" t="s">
        <v>17</v>
      </c>
      <c r="D7" s="11">
        <v>171603</v>
      </c>
      <c r="E7" s="12" t="s">
        <v>67</v>
      </c>
      <c r="F7" s="12">
        <v>73.5</v>
      </c>
      <c r="G7" s="12">
        <v>78</v>
      </c>
      <c r="H7" s="13">
        <v>76.2</v>
      </c>
      <c r="I7" s="24">
        <v>77.2</v>
      </c>
      <c r="J7" s="24">
        <f t="shared" si="0"/>
        <v>76.6</v>
      </c>
      <c r="K7" s="28"/>
      <c r="L7" s="31"/>
      <c r="M7" s="26"/>
    </row>
  </sheetData>
  <mergeCells count="3">
    <mergeCell ref="A1:M1"/>
    <mergeCell ref="A2:M2"/>
    <mergeCell ref="K3:M3"/>
  </mergeCells>
  <pageMargins left="0.160416666666667" right="0.160416666666667" top="0.605555555555556" bottom="1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"/>
  <sheetViews>
    <sheetView workbookViewId="0">
      <selection activeCell="K3" sqref="K3:M3"/>
    </sheetView>
  </sheetViews>
  <sheetFormatPr defaultColWidth="9" defaultRowHeight="13.5" outlineLevelRow="6"/>
  <cols>
    <col min="1" max="1" width="5.625" customWidth="1"/>
    <col min="3" max="3" width="5" customWidth="1"/>
    <col min="4" max="4" width="8.625" customWidth="1"/>
    <col min="5" max="8" width="8.25" customWidth="1"/>
    <col min="9" max="10" width="8.125" style="1" customWidth="1"/>
    <col min="11" max="11" width="6.75" customWidth="1"/>
    <col min="12" max="12" width="8" customWidth="1"/>
  </cols>
  <sheetData>
    <row r="1" ht="25.5" customHeight="1" spans="1:13">
      <c r="A1" s="2" t="s">
        <v>0</v>
      </c>
      <c r="B1" s="2"/>
      <c r="C1" s="2"/>
      <c r="D1" s="2"/>
      <c r="E1" s="2"/>
      <c r="F1" s="2"/>
      <c r="G1" s="2"/>
      <c r="H1" s="2"/>
      <c r="I1" s="15"/>
      <c r="J1" s="15"/>
      <c r="K1" s="2"/>
      <c r="L1" s="2"/>
      <c r="M1" s="2"/>
    </row>
    <row r="2" ht="14.25" customHeight="1" spans="1:13">
      <c r="A2" s="3" t="s">
        <v>1</v>
      </c>
      <c r="B2" s="3"/>
      <c r="C2" s="3"/>
      <c r="D2" s="3"/>
      <c r="E2" s="3"/>
      <c r="F2" s="3"/>
      <c r="G2" s="3"/>
      <c r="H2" s="3"/>
      <c r="I2" s="16"/>
      <c r="J2" s="16"/>
      <c r="K2" s="3"/>
      <c r="L2" s="3"/>
      <c r="M2" s="3"/>
    </row>
    <row r="3" spans="1:13">
      <c r="A3" s="4"/>
      <c r="B3" s="5"/>
      <c r="C3" s="5"/>
      <c r="D3" s="5"/>
      <c r="E3" s="5"/>
      <c r="F3" s="5"/>
      <c r="G3" s="5"/>
      <c r="H3" s="5"/>
      <c r="I3" s="17"/>
      <c r="J3" s="17"/>
      <c r="K3" s="18" t="s">
        <v>2</v>
      </c>
      <c r="L3" s="18"/>
      <c r="M3" s="19"/>
    </row>
    <row r="4" ht="27" spans="1:1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0" t="s">
        <v>11</v>
      </c>
      <c r="J4" s="21" t="s">
        <v>12</v>
      </c>
      <c r="K4" s="22" t="s">
        <v>13</v>
      </c>
      <c r="L4" s="22" t="s">
        <v>14</v>
      </c>
      <c r="M4" s="23" t="s">
        <v>55</v>
      </c>
    </row>
    <row r="5" ht="24" spans="1:13">
      <c r="A5" s="9">
        <v>1</v>
      </c>
      <c r="B5" s="10" t="s">
        <v>71</v>
      </c>
      <c r="C5" s="10" t="s">
        <v>17</v>
      </c>
      <c r="D5" s="14" t="s">
        <v>72</v>
      </c>
      <c r="E5" s="12" t="s">
        <v>73</v>
      </c>
      <c r="F5" s="12">
        <v>91</v>
      </c>
      <c r="G5" s="12">
        <v>92</v>
      </c>
      <c r="H5" s="13">
        <v>91.6</v>
      </c>
      <c r="I5" s="24">
        <v>83.2</v>
      </c>
      <c r="J5" s="24">
        <f t="shared" ref="J5:J7" si="0">H5*0.6+I5*0.4</f>
        <v>88.24</v>
      </c>
      <c r="K5" s="28"/>
      <c r="L5" s="28"/>
      <c r="M5" s="30"/>
    </row>
    <row r="6" ht="24" spans="1:13">
      <c r="A6" s="9">
        <v>2</v>
      </c>
      <c r="B6" s="10" t="s">
        <v>74</v>
      </c>
      <c r="C6" s="10" t="s">
        <v>30</v>
      </c>
      <c r="D6" s="10">
        <v>172312</v>
      </c>
      <c r="E6" s="12" t="s">
        <v>73</v>
      </c>
      <c r="F6" s="12">
        <v>84</v>
      </c>
      <c r="G6" s="12">
        <v>94</v>
      </c>
      <c r="H6" s="13">
        <v>90</v>
      </c>
      <c r="I6" s="24">
        <v>84</v>
      </c>
      <c r="J6" s="24">
        <f t="shared" si="0"/>
        <v>87.6</v>
      </c>
      <c r="K6" s="28"/>
      <c r="L6" s="28"/>
      <c r="M6" s="30"/>
    </row>
    <row r="7" ht="24" spans="1:13">
      <c r="A7" s="9">
        <v>3</v>
      </c>
      <c r="B7" s="10" t="s">
        <v>75</v>
      </c>
      <c r="C7" s="10" t="s">
        <v>17</v>
      </c>
      <c r="D7" s="10">
        <v>172303</v>
      </c>
      <c r="E7" s="12" t="s">
        <v>73</v>
      </c>
      <c r="F7" s="12">
        <v>72.5</v>
      </c>
      <c r="G7" s="12">
        <v>95</v>
      </c>
      <c r="H7" s="13">
        <v>86</v>
      </c>
      <c r="I7" s="24">
        <v>87</v>
      </c>
      <c r="J7" s="24">
        <f t="shared" si="0"/>
        <v>86.4</v>
      </c>
      <c r="K7" s="28"/>
      <c r="L7" s="28"/>
      <c r="M7" s="30"/>
    </row>
  </sheetData>
  <mergeCells count="3">
    <mergeCell ref="A1:M1"/>
    <mergeCell ref="A2:M2"/>
    <mergeCell ref="K3:M3"/>
  </mergeCells>
  <pageMargins left="0.160416666666667" right="0.160416666666667" top="0.605555555555556" bottom="1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"/>
  <sheetViews>
    <sheetView workbookViewId="0">
      <selection activeCell="K3" sqref="K3:M3"/>
    </sheetView>
  </sheetViews>
  <sheetFormatPr defaultColWidth="9" defaultRowHeight="13.5" outlineLevelRow="6"/>
  <cols>
    <col min="1" max="1" width="5.625" customWidth="1"/>
    <col min="3" max="3" width="5" customWidth="1"/>
    <col min="4" max="4" width="8.625" customWidth="1"/>
    <col min="5" max="8" width="8.25" customWidth="1"/>
    <col min="9" max="10" width="8.125" style="1" customWidth="1"/>
    <col min="11" max="11" width="6.75" customWidth="1"/>
  </cols>
  <sheetData>
    <row r="1" ht="25.5" customHeight="1" spans="1:13">
      <c r="A1" s="2" t="s">
        <v>0</v>
      </c>
      <c r="B1" s="2"/>
      <c r="C1" s="2"/>
      <c r="D1" s="2"/>
      <c r="E1" s="2"/>
      <c r="F1" s="2"/>
      <c r="G1" s="2"/>
      <c r="H1" s="2"/>
      <c r="I1" s="15"/>
      <c r="J1" s="15"/>
      <c r="K1" s="2"/>
      <c r="L1" s="2"/>
      <c r="M1" s="2"/>
    </row>
    <row r="2" ht="14.25" customHeight="1" spans="1:13">
      <c r="A2" s="3" t="s">
        <v>1</v>
      </c>
      <c r="B2" s="3"/>
      <c r="C2" s="3"/>
      <c r="D2" s="3"/>
      <c r="E2" s="3"/>
      <c r="F2" s="3"/>
      <c r="G2" s="3"/>
      <c r="H2" s="3"/>
      <c r="I2" s="16"/>
      <c r="J2" s="16"/>
      <c r="K2" s="3"/>
      <c r="L2" s="3"/>
      <c r="M2" s="3"/>
    </row>
    <row r="3" spans="1:13">
      <c r="A3" s="4"/>
      <c r="B3" s="5"/>
      <c r="C3" s="5"/>
      <c r="D3" s="5"/>
      <c r="E3" s="5"/>
      <c r="F3" s="5"/>
      <c r="G3" s="5"/>
      <c r="H3" s="5"/>
      <c r="I3" s="17"/>
      <c r="J3" s="17"/>
      <c r="K3" s="18" t="s">
        <v>2</v>
      </c>
      <c r="L3" s="18"/>
      <c r="M3" s="19"/>
    </row>
    <row r="4" ht="27" spans="1:1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0" t="s">
        <v>11</v>
      </c>
      <c r="J4" s="21" t="s">
        <v>12</v>
      </c>
      <c r="K4" s="22" t="s">
        <v>13</v>
      </c>
      <c r="L4" s="22" t="s">
        <v>14</v>
      </c>
      <c r="M4" s="23" t="s">
        <v>55</v>
      </c>
    </row>
    <row r="5" ht="24" spans="1:13">
      <c r="A5" s="9">
        <v>1</v>
      </c>
      <c r="B5" s="10" t="s">
        <v>76</v>
      </c>
      <c r="C5" s="10" t="s">
        <v>17</v>
      </c>
      <c r="D5" s="10">
        <v>173202</v>
      </c>
      <c r="E5" s="12" t="s">
        <v>77</v>
      </c>
      <c r="F5" s="12">
        <v>82.5</v>
      </c>
      <c r="G5" s="12">
        <v>82</v>
      </c>
      <c r="H5" s="13">
        <v>82.2</v>
      </c>
      <c r="I5" s="24">
        <v>83.4</v>
      </c>
      <c r="J5" s="24">
        <f t="shared" ref="J5:J7" si="0">H5*0.6+I5*0.4</f>
        <v>82.68</v>
      </c>
      <c r="K5" s="28"/>
      <c r="L5" s="28"/>
      <c r="M5" s="30"/>
    </row>
    <row r="6" ht="24" spans="1:13">
      <c r="A6" s="9">
        <v>2</v>
      </c>
      <c r="B6" s="10" t="s">
        <v>78</v>
      </c>
      <c r="C6" s="10" t="s">
        <v>17</v>
      </c>
      <c r="D6" s="11">
        <v>173216</v>
      </c>
      <c r="E6" s="12" t="s">
        <v>77</v>
      </c>
      <c r="F6" s="12">
        <v>67</v>
      </c>
      <c r="G6" s="12">
        <v>71</v>
      </c>
      <c r="H6" s="13">
        <v>69.4</v>
      </c>
      <c r="I6" s="24">
        <v>80.8</v>
      </c>
      <c r="J6" s="24">
        <f t="shared" si="0"/>
        <v>73.96</v>
      </c>
      <c r="K6" s="28"/>
      <c r="L6" s="28"/>
      <c r="M6" s="30"/>
    </row>
    <row r="7" ht="24" spans="1:13">
      <c r="A7" s="9">
        <v>3</v>
      </c>
      <c r="B7" s="10" t="s">
        <v>79</v>
      </c>
      <c r="C7" s="10" t="s">
        <v>17</v>
      </c>
      <c r="D7" s="11">
        <v>173212</v>
      </c>
      <c r="E7" s="12" t="s">
        <v>77</v>
      </c>
      <c r="F7" s="12">
        <v>72.5</v>
      </c>
      <c r="G7" s="12">
        <v>67</v>
      </c>
      <c r="H7" s="13">
        <v>69.2</v>
      </c>
      <c r="I7" s="24">
        <v>79.2</v>
      </c>
      <c r="J7" s="24">
        <f t="shared" si="0"/>
        <v>73.2</v>
      </c>
      <c r="K7" s="28"/>
      <c r="L7" s="28"/>
      <c r="M7" s="30"/>
    </row>
  </sheetData>
  <mergeCells count="3">
    <mergeCell ref="A1:M1"/>
    <mergeCell ref="A2:M2"/>
    <mergeCell ref="K3:M3"/>
  </mergeCells>
  <pageMargins left="0.160416666666667" right="0.160416666666667" top="0.605555555555556" bottom="1" header="0.511805555555556" footer="0.51180555555555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"/>
  <sheetViews>
    <sheetView workbookViewId="0">
      <selection activeCell="K3" sqref="K3:M3"/>
    </sheetView>
  </sheetViews>
  <sheetFormatPr defaultColWidth="9" defaultRowHeight="13.5" outlineLevelRow="6"/>
  <cols>
    <col min="1" max="1" width="5.625" customWidth="1"/>
    <col min="3" max="3" width="5" customWidth="1"/>
    <col min="4" max="4" width="8.625" customWidth="1"/>
    <col min="5" max="8" width="8.25" customWidth="1"/>
    <col min="9" max="10" width="8.125" style="1" customWidth="1"/>
    <col min="11" max="11" width="6.75" customWidth="1"/>
  </cols>
  <sheetData>
    <row r="1" ht="25.5" customHeight="1" spans="1:13">
      <c r="A1" s="2" t="s">
        <v>0</v>
      </c>
      <c r="B1" s="2"/>
      <c r="C1" s="2"/>
      <c r="D1" s="2"/>
      <c r="E1" s="2"/>
      <c r="F1" s="2"/>
      <c r="G1" s="2"/>
      <c r="H1" s="2"/>
      <c r="I1" s="15"/>
      <c r="J1" s="15"/>
      <c r="K1" s="2"/>
      <c r="L1" s="2"/>
      <c r="M1" s="2"/>
    </row>
    <row r="2" ht="14.25" customHeight="1" spans="1:13">
      <c r="A2" s="3" t="s">
        <v>1</v>
      </c>
      <c r="B2" s="3"/>
      <c r="C2" s="3"/>
      <c r="D2" s="3"/>
      <c r="E2" s="3"/>
      <c r="F2" s="3"/>
      <c r="G2" s="3"/>
      <c r="H2" s="3"/>
      <c r="I2" s="16"/>
      <c r="J2" s="16"/>
      <c r="K2" s="3"/>
      <c r="L2" s="3"/>
      <c r="M2" s="3"/>
    </row>
    <row r="3" spans="1:13">
      <c r="A3" s="4"/>
      <c r="B3" s="5"/>
      <c r="C3" s="5"/>
      <c r="D3" s="5"/>
      <c r="E3" s="5"/>
      <c r="F3" s="5"/>
      <c r="G3" s="5"/>
      <c r="H3" s="5"/>
      <c r="I3" s="17"/>
      <c r="J3" s="17"/>
      <c r="K3" s="18" t="s">
        <v>2</v>
      </c>
      <c r="L3" s="18"/>
      <c r="M3" s="19"/>
    </row>
    <row r="4" ht="27" spans="1:1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0" t="s">
        <v>11</v>
      </c>
      <c r="J4" s="21" t="s">
        <v>12</v>
      </c>
      <c r="K4" s="22" t="s">
        <v>13</v>
      </c>
      <c r="L4" s="22" t="s">
        <v>14</v>
      </c>
      <c r="M4" s="23" t="s">
        <v>55</v>
      </c>
    </row>
    <row r="5" ht="24" spans="1:13">
      <c r="A5" s="9">
        <v>1</v>
      </c>
      <c r="B5" s="10" t="s">
        <v>80</v>
      </c>
      <c r="C5" s="10" t="s">
        <v>30</v>
      </c>
      <c r="D5" s="11">
        <v>173407</v>
      </c>
      <c r="E5" s="12" t="s">
        <v>81</v>
      </c>
      <c r="F5" s="12">
        <v>67.5</v>
      </c>
      <c r="G5" s="12">
        <v>64</v>
      </c>
      <c r="H5" s="13">
        <v>65.4</v>
      </c>
      <c r="I5" s="27">
        <v>82.4</v>
      </c>
      <c r="J5" s="24">
        <f t="shared" ref="J5:J7" si="0">H5*0.6+I5*0.4</f>
        <v>72.2</v>
      </c>
      <c r="K5" s="28"/>
      <c r="L5" s="29"/>
      <c r="M5" s="30"/>
    </row>
    <row r="6" ht="24" spans="1:13">
      <c r="A6" s="9">
        <v>2</v>
      </c>
      <c r="B6" s="10" t="s">
        <v>82</v>
      </c>
      <c r="C6" s="10" t="s">
        <v>30</v>
      </c>
      <c r="D6" s="14" t="s">
        <v>83</v>
      </c>
      <c r="E6" s="12" t="s">
        <v>81</v>
      </c>
      <c r="F6" s="12">
        <v>59</v>
      </c>
      <c r="G6" s="12">
        <v>53.5</v>
      </c>
      <c r="H6" s="13">
        <v>55.7</v>
      </c>
      <c r="I6" s="27">
        <v>76.8</v>
      </c>
      <c r="J6" s="24">
        <f t="shared" si="0"/>
        <v>64.14</v>
      </c>
      <c r="K6" s="28"/>
      <c r="L6" s="29"/>
      <c r="M6" s="30"/>
    </row>
    <row r="7" ht="24" spans="1:13">
      <c r="A7" s="9">
        <v>3</v>
      </c>
      <c r="B7" s="10" t="s">
        <v>84</v>
      </c>
      <c r="C7" s="10" t="s">
        <v>30</v>
      </c>
      <c r="D7" s="14" t="s">
        <v>85</v>
      </c>
      <c r="E7" s="12" t="s">
        <v>81</v>
      </c>
      <c r="F7" s="12">
        <v>66</v>
      </c>
      <c r="G7" s="12">
        <v>46</v>
      </c>
      <c r="H7" s="13">
        <v>54</v>
      </c>
      <c r="I7" s="27">
        <v>74.4</v>
      </c>
      <c r="J7" s="24">
        <f t="shared" si="0"/>
        <v>62.16</v>
      </c>
      <c r="K7" s="28"/>
      <c r="L7" s="29"/>
      <c r="M7" s="30"/>
    </row>
  </sheetData>
  <mergeCells count="3">
    <mergeCell ref="A1:M1"/>
    <mergeCell ref="A2:M2"/>
    <mergeCell ref="K3:M3"/>
  </mergeCells>
  <pageMargins left="0.160416666666667" right="0.160416666666667" top="0.605555555555556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语文</vt:lpstr>
      <vt:lpstr>数学</vt:lpstr>
      <vt:lpstr>英语</vt:lpstr>
      <vt:lpstr>音乐</vt:lpstr>
      <vt:lpstr>化学</vt:lpstr>
      <vt:lpstr>历史</vt:lpstr>
      <vt:lpstr>生物</vt:lpstr>
      <vt:lpstr>心理学</vt:lpstr>
      <vt:lpstr>体育</vt:lpstr>
      <vt:lpstr>通用技术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2017-07-13T08:30:00Z</dcterms:created>
  <cp:lastPrinted>2017-07-31T08:04:00Z</cp:lastPrinted>
  <dcterms:modified xsi:type="dcterms:W3CDTF">2017-08-07T07:44:54Z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